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 defaultThemeVersion="124226"/>
  <bookViews>
    <workbookView xWindow="9375" yWindow="4095" windowWidth="18315" windowHeight="10335" firstSheet="2" activeTab="2"/>
  </bookViews>
  <sheets>
    <sheet name="Overall" sheetId="1" r:id="rId1"/>
    <sheet name="Mapping" sheetId="2" r:id="rId2"/>
    <sheet name="measurements" sheetId="5" r:id="rId3"/>
    <sheet name="chart" sheetId="7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1" l="1"/>
  <c r="H9" i="1"/>
  <c r="I7" i="1"/>
  <c r="H7" i="1"/>
  <c r="I5" i="1"/>
  <c r="H5" i="1"/>
  <c r="I3" i="1"/>
  <c r="H3" i="1"/>
  <c r="G3" i="1"/>
  <c r="E3" i="1"/>
  <c r="G2" i="1"/>
  <c r="E2" i="1"/>
  <c r="G5" i="1"/>
  <c r="G4" i="1"/>
  <c r="E4" i="1"/>
  <c r="G9" i="1"/>
  <c r="E9" i="1"/>
  <c r="G8" i="1"/>
  <c r="E8" i="1"/>
  <c r="G7" i="1"/>
  <c r="E7" i="1"/>
  <c r="G6" i="1"/>
  <c r="E6" i="1"/>
  <c r="E5" i="1"/>
  <c r="C3" i="1"/>
  <c r="D9" i="2"/>
  <c r="D8" i="2"/>
  <c r="D7" i="2"/>
  <c r="D6" i="2"/>
  <c r="D5" i="2"/>
  <c r="D4" i="2"/>
  <c r="D3" i="2"/>
  <c r="D2" i="2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<sst xmlns="http://schemas.openxmlformats.org/spreadsheetml/2006/main" count="74" uniqueCount="28">
  <si>
    <t>Scenario</t>
  </si>
  <si>
    <t>Profile</t>
  </si>
  <si>
    <t>Measured</t>
  </si>
  <si>
    <t>Estimated</t>
  </si>
  <si>
    <t>s1-s2</t>
  </si>
  <si>
    <t>low effort</t>
  </si>
  <si>
    <t>high quality</t>
  </si>
  <si>
    <t>s1-s3</t>
  </si>
  <si>
    <t>s3-s4</t>
  </si>
  <si>
    <t>s4-s4</t>
  </si>
  <si>
    <t>Counting</t>
  </si>
  <si>
    <t>Algorithm</t>
  </si>
  <si>
    <t>Mapping</t>
  </si>
  <si>
    <t>Cleaning</t>
  </si>
  <si>
    <t>Cleaning (Values)</t>
  </si>
  <si>
    <t>Cleaning (Structure)</t>
  </si>
  <si>
    <t>Efes</t>
  </si>
  <si>
    <t>counting mapping</t>
  </si>
  <si>
    <t>counting cleaning</t>
  </si>
  <si>
    <t>White Fill</t>
  </si>
  <si>
    <t>d1-d2              high quality</t>
  </si>
  <si>
    <t>m1-f2                low effort</t>
  </si>
  <si>
    <t>m1-d2                  low effort</t>
  </si>
  <si>
    <t>f1-m2                   low effort</t>
  </si>
  <si>
    <t>m1-f2                high quality</t>
  </si>
  <si>
    <t>m1-d2              high quality</t>
  </si>
  <si>
    <t>f1-m2               high quality</t>
  </si>
  <si>
    <t>d1-d2              low effort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</si>
</sst>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1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Overall!$C$1</c:f>
              <c:strCache>
                <c:ptCount val="1"/>
                <c:pt idx="0">
                  <c:v>Measured</c:v>
                </c:pt>
              </c:strCache>
            </c:strRef>
          </c:tx>
          <c:invertIfNegative val="0"/>
          <c:cat>
            <c:multiLvlStrRef>
              <c:f>Overall!$A$2:$B$9</c:f>
              <c:multiLvlStrCache>
                <c:ptCount val="8"/>
                <c:lvl>
                  <c:pt idx="0">
                    <c:v>low effort</c:v>
                  </c:pt>
                  <c:pt idx="1">
                    <c:v>high quality</c:v>
                  </c:pt>
                  <c:pt idx="2">
                    <c:v>low effort</c:v>
                  </c:pt>
                  <c:pt idx="3">
                    <c:v>high quality</c:v>
                  </c:pt>
                  <c:pt idx="4">
                    <c:v>low effort</c:v>
                  </c:pt>
                  <c:pt idx="5">
                    <c:v>high quality</c:v>
                  </c:pt>
                  <c:pt idx="6">
                    <c:v>low effort</c:v>
                  </c:pt>
                  <c:pt idx="7">
                    <c:v>high quality</c:v>
                  </c:pt>
                </c:lvl>
                <c:lvl>
                  <c:pt idx="0">
                    <c:v>s1-s2</c:v>
                  </c:pt>
                  <c:pt idx="2">
                    <c:v>s1-s3</c:v>
                  </c:pt>
                  <c:pt idx="4">
                    <c:v>s3-s4</c:v>
                  </c:pt>
                  <c:pt idx="6">
                    <c:v>s4-s4</c:v>
                  </c:pt>
                </c:lvl>
              </c:multiLvlStrCache>
            </c:multiLvlStrRef>
          </c:cat>
          <c:val>
            <c:numRef>
              <c:f>Overall!$C$2:$C$9</c:f>
              <c:numCache>
                <c:formatCode>General</c:formatCode>
                <c:ptCount val="8"/>
                <c:pt idx="0">
                  <c:v>73</c:v>
                </c:pt>
                <c:pt idx="1">
                  <c:v>106.25</c:v>
                </c:pt>
                <c:pt idx="2">
                  <c:v>16.5</c:v>
                </c:pt>
                <c:pt idx="3">
                  <c:v>60.5</c:v>
                </c:pt>
                <c:pt idx="4">
                  <c:v>22.5</c:v>
                </c:pt>
                <c:pt idx="5">
                  <c:v>58.75</c:v>
                </c:pt>
                <c:pt idx="6">
                  <c:v>19.5</c:v>
                </c:pt>
                <c:pt idx="7">
                  <c:v>19.5</c:v>
                </c:pt>
              </c:numCache>
            </c:numRef>
          </c:val>
        </c:ser>
        <c:ser>
          <c:idx val="1"/>
          <c:order val="1"/>
          <c:tx>
            <c:strRef>
              <c:f>Overall!$D$1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multiLvlStrRef>
              <c:f>Overall!$A$2:$B$9</c:f>
              <c:multiLvlStrCache>
                <c:ptCount val="8"/>
                <c:lvl>
                  <c:pt idx="0">
                    <c:v>low effort</c:v>
                  </c:pt>
                  <c:pt idx="1">
                    <c:v>high quality</c:v>
                  </c:pt>
                  <c:pt idx="2">
                    <c:v>low effort</c:v>
                  </c:pt>
                  <c:pt idx="3">
                    <c:v>high quality</c:v>
                  </c:pt>
                  <c:pt idx="4">
                    <c:v>low effort</c:v>
                  </c:pt>
                  <c:pt idx="5">
                    <c:v>high quality</c:v>
                  </c:pt>
                  <c:pt idx="6">
                    <c:v>low effort</c:v>
                  </c:pt>
                  <c:pt idx="7">
                    <c:v>high quality</c:v>
                  </c:pt>
                </c:lvl>
                <c:lvl>
                  <c:pt idx="0">
                    <c:v>s1-s2</c:v>
                  </c:pt>
                  <c:pt idx="2">
                    <c:v>s1-s3</c:v>
                  </c:pt>
                  <c:pt idx="4">
                    <c:v>s3-s4</c:v>
                  </c:pt>
                  <c:pt idx="6">
                    <c:v>s4-s4</c:v>
                  </c:pt>
                </c:lvl>
              </c:multiLvlStrCache>
            </c:multiLvlStrRef>
          </c:cat>
          <c:val>
            <c:numRef>
              <c:f>Overall!$D$2:$D$9</c:f>
              <c:numCache>
                <c:formatCode>General</c:formatCode>
                <c:ptCount val="8"/>
                <c:pt idx="0">
                  <c:v>97.25</c:v>
                </c:pt>
                <c:pt idx="1">
                  <c:v>151.25</c:v>
                </c:pt>
                <c:pt idx="2">
                  <c:v>16.5</c:v>
                </c:pt>
                <c:pt idx="3">
                  <c:v>60.5625</c:v>
                </c:pt>
                <c:pt idx="4">
                  <c:v>24.5</c:v>
                </c:pt>
                <c:pt idx="5">
                  <c:v>87.125</c:v>
                </c:pt>
                <c:pt idx="6">
                  <c:v>22.25</c:v>
                </c:pt>
                <c:pt idx="7">
                  <c:v>22.5625</c:v>
                </c:pt>
              </c:numCache>
            </c:numRef>
          </c:val>
        </c:ser>
        <c:ser>
          <c:idx val="2"/>
          <c:order val="2"/>
          <c:tx>
            <c:strRef>
              <c:f>Overall!$E$1</c:f>
              <c:strCache>
                <c:ptCount val="1"/>
                <c:pt idx="0">
                  <c:v>Counting</c:v>
                </c:pt>
              </c:strCache>
            </c:strRef>
          </c:tx>
          <c:invertIfNegative val="0"/>
          <c:cat>
            <c:multiLvlStrRef>
              <c:f>Overall!$A$2:$B$9</c:f>
              <c:multiLvlStrCache>
                <c:ptCount val="8"/>
                <c:lvl>
                  <c:pt idx="0">
                    <c:v>low effort</c:v>
                  </c:pt>
                  <c:pt idx="1">
                    <c:v>high quality</c:v>
                  </c:pt>
                  <c:pt idx="2">
                    <c:v>low effort</c:v>
                  </c:pt>
                  <c:pt idx="3">
                    <c:v>high quality</c:v>
                  </c:pt>
                  <c:pt idx="4">
                    <c:v>low effort</c:v>
                  </c:pt>
                  <c:pt idx="5">
                    <c:v>high quality</c:v>
                  </c:pt>
                  <c:pt idx="6">
                    <c:v>low effort</c:v>
                  </c:pt>
                  <c:pt idx="7">
                    <c:v>high quality</c:v>
                  </c:pt>
                </c:lvl>
                <c:lvl>
                  <c:pt idx="0">
                    <c:v>s1-s2</c:v>
                  </c:pt>
                  <c:pt idx="2">
                    <c:v>s1-s3</c:v>
                  </c:pt>
                  <c:pt idx="4">
                    <c:v>s3-s4</c:v>
                  </c:pt>
                  <c:pt idx="6">
                    <c:v>s4-s4</c:v>
                  </c:pt>
                </c:lvl>
              </c:multiLvlStrCache>
            </c:multiLvlStrRef>
          </c:cat>
          <c:val>
            <c:numRef>
              <c:f>Overall!$E$2:$E$9</c:f>
              <c:numCache>
                <c:formatCode>General</c:formatCode>
                <c:ptCount val="8"/>
                <c:pt idx="0">
                  <c:v>117.25</c:v>
                </c:pt>
                <c:pt idx="1">
                  <c:v>117.25</c:v>
                </c:pt>
                <c:pt idx="2">
                  <c:v>50.75</c:v>
                </c:pt>
                <c:pt idx="3">
                  <c:v>50.75</c:v>
                </c:pt>
                <c:pt idx="4">
                  <c:v>12.25</c:v>
                </c:pt>
                <c:pt idx="5">
                  <c:v>12.25</c:v>
                </c:pt>
                <c:pt idx="6">
                  <c:v>63</c:v>
                </c:pt>
                <c:pt idx="7">
                  <c:v>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38080"/>
        <c:axId val="51170688"/>
      </c:barChart>
      <c:catAx>
        <c:axId val="61038080"/>
        <c:scaling>
          <c:orientation val="minMax"/>
        </c:scaling>
        <c:delete val="0"/>
        <c:axPos val="b"/>
        <c:majorTickMark val="out"/>
        <c:minorTickMark val="none"/>
        <c:tickLblPos val="nextTo"/>
        <c:crossAx val="51170688"/>
        <c:crosses val="autoZero"/>
        <c:auto val="1"/>
        <c:lblAlgn val="ctr"/>
        <c:lblOffset val="100"/>
        <c:noMultiLvlLbl val="0"/>
      </c:catAx>
      <c:valAx>
        <c:axId val="51170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038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Mapping!$C$1</c:f>
              <c:strCache>
                <c:ptCount val="1"/>
                <c:pt idx="0">
                  <c:v>Measured</c:v>
                </c:pt>
              </c:strCache>
            </c:strRef>
          </c:tx>
          <c:invertIfNegative val="0"/>
          <c:cat>
            <c:multiLvlStrRef>
              <c:f>Mapping!$A$2:$B$9</c:f>
              <c:multiLvlStrCache>
                <c:ptCount val="8"/>
                <c:lvl>
                  <c:pt idx="0">
                    <c:v>low effort</c:v>
                  </c:pt>
                  <c:pt idx="1">
                    <c:v>high quality</c:v>
                  </c:pt>
                  <c:pt idx="2">
                    <c:v>low effort</c:v>
                  </c:pt>
                  <c:pt idx="3">
                    <c:v>high quality</c:v>
                  </c:pt>
                  <c:pt idx="4">
                    <c:v>low effort</c:v>
                  </c:pt>
                  <c:pt idx="5">
                    <c:v>high quality</c:v>
                  </c:pt>
                  <c:pt idx="6">
                    <c:v>low effort</c:v>
                  </c:pt>
                  <c:pt idx="7">
                    <c:v>high quality</c:v>
                  </c:pt>
                </c:lvl>
                <c:lvl>
                  <c:pt idx="0">
                    <c:v>s1-s2</c:v>
                  </c:pt>
                  <c:pt idx="2">
                    <c:v>s1-s3</c:v>
                  </c:pt>
                  <c:pt idx="4">
                    <c:v>s3-s4</c:v>
                  </c:pt>
                  <c:pt idx="6">
                    <c:v>s4-s4</c:v>
                  </c:pt>
                </c:lvl>
              </c:multiLvlStrCache>
            </c:multiLvlStrRef>
          </c:cat>
          <c:val>
            <c:numRef>
              <c:f>Mapping!$C$2:$C$9</c:f>
              <c:numCache>
                <c:formatCode>General</c:formatCode>
                <c:ptCount val="8"/>
                <c:pt idx="0">
                  <c:v>73</c:v>
                </c:pt>
                <c:pt idx="1">
                  <c:v>73</c:v>
                </c:pt>
                <c:pt idx="2">
                  <c:v>13.5</c:v>
                </c:pt>
                <c:pt idx="3">
                  <c:v>13.5</c:v>
                </c:pt>
                <c:pt idx="4">
                  <c:v>19.25</c:v>
                </c:pt>
                <c:pt idx="5">
                  <c:v>24.25</c:v>
                </c:pt>
                <c:pt idx="6">
                  <c:v>19.5</c:v>
                </c:pt>
                <c:pt idx="7">
                  <c:v>19.5</c:v>
                </c:pt>
              </c:numCache>
            </c:numRef>
          </c:val>
        </c:ser>
        <c:ser>
          <c:idx val="1"/>
          <c:order val="1"/>
          <c:tx>
            <c:strRef>
              <c:f>Mapping!$D$1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multiLvlStrRef>
              <c:f>Mapping!$A$2:$B$9</c:f>
              <c:multiLvlStrCache>
                <c:ptCount val="8"/>
                <c:lvl>
                  <c:pt idx="0">
                    <c:v>low effort</c:v>
                  </c:pt>
                  <c:pt idx="1">
                    <c:v>high quality</c:v>
                  </c:pt>
                  <c:pt idx="2">
                    <c:v>low effort</c:v>
                  </c:pt>
                  <c:pt idx="3">
                    <c:v>high quality</c:v>
                  </c:pt>
                  <c:pt idx="4">
                    <c:v>low effort</c:v>
                  </c:pt>
                  <c:pt idx="5">
                    <c:v>high quality</c:v>
                  </c:pt>
                  <c:pt idx="6">
                    <c:v>low effort</c:v>
                  </c:pt>
                  <c:pt idx="7">
                    <c:v>high quality</c:v>
                  </c:pt>
                </c:lvl>
                <c:lvl>
                  <c:pt idx="0">
                    <c:v>s1-s2</c:v>
                  </c:pt>
                  <c:pt idx="2">
                    <c:v>s1-s3</c:v>
                  </c:pt>
                  <c:pt idx="4">
                    <c:v>s3-s4</c:v>
                  </c:pt>
                  <c:pt idx="6">
                    <c:v>s4-s4</c:v>
                  </c:pt>
                </c:lvl>
              </c:multiLvlStrCache>
            </c:multiLvlStrRef>
          </c:cat>
          <c:val>
            <c:numRef>
              <c:f>Mapping!$D$2:$D$9</c:f>
              <c:numCache>
                <c:formatCode>General</c:formatCode>
                <c:ptCount val="8"/>
                <c:pt idx="0">
                  <c:v>94.75</c:v>
                </c:pt>
                <c:pt idx="1">
                  <c:v>94.75</c:v>
                </c:pt>
                <c:pt idx="2">
                  <c:v>6.5</c:v>
                </c:pt>
                <c:pt idx="3">
                  <c:v>6.5</c:v>
                </c:pt>
                <c:pt idx="4">
                  <c:v>7</c:v>
                </c:pt>
                <c:pt idx="5">
                  <c:v>7</c:v>
                </c:pt>
                <c:pt idx="6">
                  <c:v>22.25</c:v>
                </c:pt>
                <c:pt idx="7">
                  <c:v>22.25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219648"/>
        <c:axId val="51173568"/>
      </c:barChart>
      <c:catAx>
        <c:axId val="64219648"/>
        <c:scaling>
          <c:orientation val="minMax"/>
        </c:scaling>
        <c:delete val="0"/>
        <c:axPos val="b"/>
        <c:majorTickMark val="out"/>
        <c:minorTickMark val="none"/>
        <c:tickLblPos val="nextTo"/>
        <c:crossAx val="51173568"/>
        <c:crosses val="autoZero"/>
        <c:auto val="1"/>
        <c:lblAlgn val="ctr"/>
        <c:lblOffset val="100"/>
        <c:noMultiLvlLbl val="0"/>
      </c:catAx>
      <c:valAx>
        <c:axId val="51173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219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measurements!$C$1</c:f>
              <c:strCache>
                <c:ptCount val="1"/>
                <c:pt idx="0">
                  <c:v>Mapping</c:v>
                </c:pt>
              </c:strCache>
            </c:strRef>
          </c:tx>
          <c:invertIfNegative val="0"/>
          <c:cat>
            <c:multiLvlStrRef>
              <c:f>measurements!$A$2:$B$32</c:f>
              <c:multiLvlStrCache>
                <c:ptCount val="31"/>
                <c:lvl>
                  <c:pt idx="0">
                    <c:v>Efes</c:v>
                  </c:pt>
                  <c:pt idx="1">
                    <c:v>Measured</c:v>
                  </c:pt>
                  <c:pt idx="2">
                    <c:v>Counting</c:v>
                  </c:pt>
                  <c:pt idx="4">
                    <c:v>Efes</c:v>
                  </c:pt>
                  <c:pt idx="5">
                    <c:v>Measured</c:v>
                  </c:pt>
                  <c:pt idx="6">
                    <c:v>Counting</c:v>
                  </c:pt>
                  <c:pt idx="8">
                    <c:v>Efes</c:v>
                  </c:pt>
                  <c:pt idx="9">
                    <c:v>Measured</c:v>
                  </c:pt>
                  <c:pt idx="10">
                    <c:v>Counting</c:v>
                  </c:pt>
                  <c:pt idx="12">
                    <c:v>Efes</c:v>
                  </c:pt>
                  <c:pt idx="13">
                    <c:v>Measured</c:v>
                  </c:pt>
                  <c:pt idx="14">
                    <c:v>Counting</c:v>
                  </c:pt>
                  <c:pt idx="16">
                    <c:v>Efes</c:v>
                  </c:pt>
                  <c:pt idx="17">
                    <c:v>Measured</c:v>
                  </c:pt>
                  <c:pt idx="18">
                    <c:v>Counting</c:v>
                  </c:pt>
                  <c:pt idx="20">
                    <c:v>Efes</c:v>
                  </c:pt>
                  <c:pt idx="21">
                    <c:v>Measured</c:v>
                  </c:pt>
                  <c:pt idx="22">
                    <c:v>Counting</c:v>
                  </c:pt>
                  <c:pt idx="24">
                    <c:v>Efes</c:v>
                  </c:pt>
                  <c:pt idx="25">
                    <c:v>Measured</c:v>
                  </c:pt>
                  <c:pt idx="26">
                    <c:v>Counting</c:v>
                  </c:pt>
                  <c:pt idx="28">
                    <c:v>Efes</c:v>
                  </c:pt>
                  <c:pt idx="29">
                    <c:v>Measured</c:v>
                  </c:pt>
                  <c:pt idx="30">
                    <c:v>Counting</c:v>
                  </c:pt>
                </c:lvl>
                <c:lvl>
                  <c:pt idx="0">
                    <c:v>f1-m2                   low effort</c:v>
                  </c:pt>
                  <c:pt idx="4">
                    <c:v>f1-m2               high quality</c:v>
                  </c:pt>
                  <c:pt idx="8">
                    <c:v>m1-d2                  low effort</c:v>
                  </c:pt>
                  <c:pt idx="12">
                    <c:v>m1-d2              high quality</c:v>
                  </c:pt>
                  <c:pt idx="16">
                    <c:v>m1-f2                low effort</c:v>
                  </c:pt>
                  <c:pt idx="20">
                    <c:v>m1-f2                high quality</c:v>
                  </c:pt>
                  <c:pt idx="24">
                    <c:v>d1-d2              low effort</c:v>
                  </c:pt>
                  <c:pt idx="28">
                    <c:v>d1-d2              high quality</c:v>
                  </c:pt>
                </c:lvl>
              </c:multiLvlStrCache>
            </c:multiLvlStrRef>
          </c:cat>
          <c:val>
            <c:numRef>
              <c:f>measurements!$C$2:$C$32</c:f>
              <c:numCache>
                <c:formatCode>General</c:formatCode>
                <c:ptCount val="31"/>
                <c:pt idx="0">
                  <c:v>63.949999999999996</c:v>
                </c:pt>
                <c:pt idx="1">
                  <c:v>54</c:v>
                </c:pt>
                <c:pt idx="2">
                  <c:v>30</c:v>
                </c:pt>
                <c:pt idx="4">
                  <c:v>63.949999999999996</c:v>
                </c:pt>
                <c:pt idx="5">
                  <c:v>54</c:v>
                </c:pt>
                <c:pt idx="6">
                  <c:v>30</c:v>
                </c:pt>
                <c:pt idx="8">
                  <c:v>47.800000000000004</c:v>
                </c:pt>
                <c:pt idx="9">
                  <c:v>43.5</c:v>
                </c:pt>
                <c:pt idx="10">
                  <c:v>34</c:v>
                </c:pt>
                <c:pt idx="12">
                  <c:v>26.000000000000004</c:v>
                </c:pt>
                <c:pt idx="13">
                  <c:v>43.5</c:v>
                </c:pt>
                <c:pt idx="14">
                  <c:v>34</c:v>
                </c:pt>
                <c:pt idx="16">
                  <c:v>11.65</c:v>
                </c:pt>
                <c:pt idx="17">
                  <c:v>25.25</c:v>
                </c:pt>
                <c:pt idx="18">
                  <c:v>13</c:v>
                </c:pt>
                <c:pt idx="20">
                  <c:v>11.65</c:v>
                </c:pt>
                <c:pt idx="21">
                  <c:v>25.25</c:v>
                </c:pt>
                <c:pt idx="22">
                  <c:v>13</c:v>
                </c:pt>
                <c:pt idx="24">
                  <c:v>82.950000000000017</c:v>
                </c:pt>
                <c:pt idx="25">
                  <c:v>46.5</c:v>
                </c:pt>
                <c:pt idx="26">
                  <c:v>66</c:v>
                </c:pt>
                <c:pt idx="28">
                  <c:v>82.950000000000017</c:v>
                </c:pt>
                <c:pt idx="29">
                  <c:v>46.5</c:v>
                </c:pt>
                <c:pt idx="30">
                  <c:v>66</c:v>
                </c:pt>
              </c:numCache>
            </c:numRef>
          </c:val>
        </c:ser>
        <c:ser>
          <c:idx val="1"/>
          <c:order val="1"/>
          <c:tx>
            <c:strRef>
              <c:f>measurements!$D$1</c:f>
              <c:strCache>
                <c:ptCount val="1"/>
                <c:pt idx="0">
                  <c:v>Cleaning</c:v>
                </c:pt>
              </c:strCache>
            </c:strRef>
          </c:tx>
          <c:invertIfNegative val="0"/>
          <c:cat>
            <c:multiLvlStrRef>
              <c:f>measurements!$A$2:$B$32</c:f>
              <c:multiLvlStrCache>
                <c:ptCount val="31"/>
                <c:lvl>
                  <c:pt idx="0">
                    <c:v>Efes</c:v>
                  </c:pt>
                  <c:pt idx="1">
                    <c:v>Measured</c:v>
                  </c:pt>
                  <c:pt idx="2">
                    <c:v>Counting</c:v>
                  </c:pt>
                  <c:pt idx="4">
                    <c:v>Efes</c:v>
                  </c:pt>
                  <c:pt idx="5">
                    <c:v>Measured</c:v>
                  </c:pt>
                  <c:pt idx="6">
                    <c:v>Counting</c:v>
                  </c:pt>
                  <c:pt idx="8">
                    <c:v>Efes</c:v>
                  </c:pt>
                  <c:pt idx="9">
                    <c:v>Measured</c:v>
                  </c:pt>
                  <c:pt idx="10">
                    <c:v>Counting</c:v>
                  </c:pt>
                  <c:pt idx="12">
                    <c:v>Efes</c:v>
                  </c:pt>
                  <c:pt idx="13">
                    <c:v>Measured</c:v>
                  </c:pt>
                  <c:pt idx="14">
                    <c:v>Counting</c:v>
                  </c:pt>
                  <c:pt idx="16">
                    <c:v>Efes</c:v>
                  </c:pt>
                  <c:pt idx="17">
                    <c:v>Measured</c:v>
                  </c:pt>
                  <c:pt idx="18">
                    <c:v>Counting</c:v>
                  </c:pt>
                  <c:pt idx="20">
                    <c:v>Efes</c:v>
                  </c:pt>
                  <c:pt idx="21">
                    <c:v>Measured</c:v>
                  </c:pt>
                  <c:pt idx="22">
                    <c:v>Counting</c:v>
                  </c:pt>
                  <c:pt idx="24">
                    <c:v>Efes</c:v>
                  </c:pt>
                  <c:pt idx="25">
                    <c:v>Measured</c:v>
                  </c:pt>
                  <c:pt idx="26">
                    <c:v>Counting</c:v>
                  </c:pt>
                  <c:pt idx="28">
                    <c:v>Efes</c:v>
                  </c:pt>
                  <c:pt idx="29">
                    <c:v>Measured</c:v>
                  </c:pt>
                  <c:pt idx="30">
                    <c:v>Counting</c:v>
                  </c:pt>
                </c:lvl>
                <c:lvl>
                  <c:pt idx="0">
                    <c:v>f1-m2                   low effort</c:v>
                  </c:pt>
                  <c:pt idx="4">
                    <c:v>f1-m2               high quality</c:v>
                  </c:pt>
                  <c:pt idx="8">
                    <c:v>m1-d2                  low effort</c:v>
                  </c:pt>
                  <c:pt idx="12">
                    <c:v>m1-d2              high quality</c:v>
                  </c:pt>
                  <c:pt idx="16">
                    <c:v>m1-f2                low effort</c:v>
                  </c:pt>
                  <c:pt idx="20">
                    <c:v>m1-f2                high quality</c:v>
                  </c:pt>
                  <c:pt idx="24">
                    <c:v>d1-d2              low effort</c:v>
                  </c:pt>
                  <c:pt idx="28">
                    <c:v>d1-d2              high quality</c:v>
                  </c:pt>
                </c:lvl>
              </c:multiLvlStrCache>
            </c:multiLvlStrRef>
          </c:cat>
          <c:val>
            <c:numRef>
              <c:f>measurements!$D$2:$D$32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4">
                  <c:v>0</c:v>
                </c:pt>
                <c:pt idx="5">
                  <c:v>0</c:v>
                </c:pt>
                <c:pt idx="6">
                  <c:v>15</c:v>
                </c:pt>
                <c:pt idx="10">
                  <c:v>17</c:v>
                </c:pt>
                <c:pt idx="14">
                  <c:v>17</c:v>
                </c:pt>
                <c:pt idx="18">
                  <c:v>6.5</c:v>
                </c:pt>
                <c:pt idx="22">
                  <c:v>6.5</c:v>
                </c:pt>
                <c:pt idx="24">
                  <c:v>0</c:v>
                </c:pt>
                <c:pt idx="25">
                  <c:v>0</c:v>
                </c:pt>
                <c:pt idx="26">
                  <c:v>132</c:v>
                </c:pt>
                <c:pt idx="28">
                  <c:v>0</c:v>
                </c:pt>
                <c:pt idx="29">
                  <c:v>0</c:v>
                </c:pt>
                <c:pt idx="30">
                  <c:v>132</c:v>
                </c:pt>
              </c:numCache>
            </c:numRef>
          </c:val>
        </c:ser>
        <c:ser>
          <c:idx val="2"/>
          <c:order val="2"/>
          <c:tx>
            <c:strRef>
              <c:f>measurements!$E$1</c:f>
              <c:strCache>
                <c:ptCount val="1"/>
                <c:pt idx="0">
                  <c:v>Cleaning (Values)</c:v>
                </c:pt>
              </c:strCache>
            </c:strRef>
          </c:tx>
          <c:invertIfNegative val="0"/>
          <c:cat>
            <c:multiLvlStrRef>
              <c:f>measurements!$A$2:$B$32</c:f>
              <c:multiLvlStrCache>
                <c:ptCount val="31"/>
                <c:lvl>
                  <c:pt idx="0">
                    <c:v>Efes</c:v>
                  </c:pt>
                  <c:pt idx="1">
                    <c:v>Measured</c:v>
                  </c:pt>
                  <c:pt idx="2">
                    <c:v>Counting</c:v>
                  </c:pt>
                  <c:pt idx="4">
                    <c:v>Efes</c:v>
                  </c:pt>
                  <c:pt idx="5">
                    <c:v>Measured</c:v>
                  </c:pt>
                  <c:pt idx="6">
                    <c:v>Counting</c:v>
                  </c:pt>
                  <c:pt idx="8">
                    <c:v>Efes</c:v>
                  </c:pt>
                  <c:pt idx="9">
                    <c:v>Measured</c:v>
                  </c:pt>
                  <c:pt idx="10">
                    <c:v>Counting</c:v>
                  </c:pt>
                  <c:pt idx="12">
                    <c:v>Efes</c:v>
                  </c:pt>
                  <c:pt idx="13">
                    <c:v>Measured</c:v>
                  </c:pt>
                  <c:pt idx="14">
                    <c:v>Counting</c:v>
                  </c:pt>
                  <c:pt idx="16">
                    <c:v>Efes</c:v>
                  </c:pt>
                  <c:pt idx="17">
                    <c:v>Measured</c:v>
                  </c:pt>
                  <c:pt idx="18">
                    <c:v>Counting</c:v>
                  </c:pt>
                  <c:pt idx="20">
                    <c:v>Efes</c:v>
                  </c:pt>
                  <c:pt idx="21">
                    <c:v>Measured</c:v>
                  </c:pt>
                  <c:pt idx="22">
                    <c:v>Counting</c:v>
                  </c:pt>
                  <c:pt idx="24">
                    <c:v>Efes</c:v>
                  </c:pt>
                  <c:pt idx="25">
                    <c:v>Measured</c:v>
                  </c:pt>
                  <c:pt idx="26">
                    <c:v>Counting</c:v>
                  </c:pt>
                  <c:pt idx="28">
                    <c:v>Efes</c:v>
                  </c:pt>
                  <c:pt idx="29">
                    <c:v>Measured</c:v>
                  </c:pt>
                  <c:pt idx="30">
                    <c:v>Counting</c:v>
                  </c:pt>
                </c:lvl>
                <c:lvl>
                  <c:pt idx="0">
                    <c:v>f1-m2                   low effort</c:v>
                  </c:pt>
                  <c:pt idx="4">
                    <c:v>f1-m2               high quality</c:v>
                  </c:pt>
                  <c:pt idx="8">
                    <c:v>m1-d2                  low effort</c:v>
                  </c:pt>
                  <c:pt idx="12">
                    <c:v>m1-d2              high quality</c:v>
                  </c:pt>
                  <c:pt idx="16">
                    <c:v>m1-f2                low effort</c:v>
                  </c:pt>
                  <c:pt idx="20">
                    <c:v>m1-f2                high quality</c:v>
                  </c:pt>
                  <c:pt idx="24">
                    <c:v>d1-d2              low effort</c:v>
                  </c:pt>
                  <c:pt idx="28">
                    <c:v>d1-d2              high quality</c:v>
                  </c:pt>
                </c:lvl>
              </c:multiLvlStrCache>
            </c:multiLvlStrRef>
          </c:cat>
          <c:val>
            <c:numRef>
              <c:f>measurements!$E$2:$E$32</c:f>
              <c:numCache>
                <c:formatCode>General</c:formatCode>
                <c:ptCount val="31"/>
                <c:pt idx="0">
                  <c:v>2.5</c:v>
                </c:pt>
                <c:pt idx="1">
                  <c:v>0</c:v>
                </c:pt>
                <c:pt idx="2">
                  <c:v>0</c:v>
                </c:pt>
                <c:pt idx="4">
                  <c:v>75.5</c:v>
                </c:pt>
                <c:pt idx="5">
                  <c:v>10.75</c:v>
                </c:pt>
                <c:pt idx="6">
                  <c:v>0</c:v>
                </c:pt>
                <c:pt idx="8">
                  <c:v>10</c:v>
                </c:pt>
                <c:pt idx="12">
                  <c:v>33.5</c:v>
                </c:pt>
                <c:pt idx="13">
                  <c:v>17</c:v>
                </c:pt>
                <c:pt idx="17">
                  <c:v>0</c:v>
                </c:pt>
                <c:pt idx="20">
                  <c:v>5</c:v>
                </c:pt>
                <c:pt idx="21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74.5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3"/>
          <c:order val="3"/>
          <c:tx>
            <c:strRef>
              <c:f>measurements!$F$1</c:f>
              <c:strCache>
                <c:ptCount val="1"/>
                <c:pt idx="0">
                  <c:v>Cleaning (Structure)</c:v>
                </c:pt>
              </c:strCache>
            </c:strRef>
          </c:tx>
          <c:invertIfNegative val="0"/>
          <c:cat>
            <c:multiLvlStrRef>
              <c:f>measurements!$A$2:$B$32</c:f>
              <c:multiLvlStrCache>
                <c:ptCount val="31"/>
                <c:lvl>
                  <c:pt idx="0">
                    <c:v>Efes</c:v>
                  </c:pt>
                  <c:pt idx="1">
                    <c:v>Measured</c:v>
                  </c:pt>
                  <c:pt idx="2">
                    <c:v>Counting</c:v>
                  </c:pt>
                  <c:pt idx="4">
                    <c:v>Efes</c:v>
                  </c:pt>
                  <c:pt idx="5">
                    <c:v>Measured</c:v>
                  </c:pt>
                  <c:pt idx="6">
                    <c:v>Counting</c:v>
                  </c:pt>
                  <c:pt idx="8">
                    <c:v>Efes</c:v>
                  </c:pt>
                  <c:pt idx="9">
                    <c:v>Measured</c:v>
                  </c:pt>
                  <c:pt idx="10">
                    <c:v>Counting</c:v>
                  </c:pt>
                  <c:pt idx="12">
                    <c:v>Efes</c:v>
                  </c:pt>
                  <c:pt idx="13">
                    <c:v>Measured</c:v>
                  </c:pt>
                  <c:pt idx="14">
                    <c:v>Counting</c:v>
                  </c:pt>
                  <c:pt idx="16">
                    <c:v>Efes</c:v>
                  </c:pt>
                  <c:pt idx="17">
                    <c:v>Measured</c:v>
                  </c:pt>
                  <c:pt idx="18">
                    <c:v>Counting</c:v>
                  </c:pt>
                  <c:pt idx="20">
                    <c:v>Efes</c:v>
                  </c:pt>
                  <c:pt idx="21">
                    <c:v>Measured</c:v>
                  </c:pt>
                  <c:pt idx="22">
                    <c:v>Counting</c:v>
                  </c:pt>
                  <c:pt idx="24">
                    <c:v>Efes</c:v>
                  </c:pt>
                  <c:pt idx="25">
                    <c:v>Measured</c:v>
                  </c:pt>
                  <c:pt idx="26">
                    <c:v>Counting</c:v>
                  </c:pt>
                  <c:pt idx="28">
                    <c:v>Efes</c:v>
                  </c:pt>
                  <c:pt idx="29">
                    <c:v>Measured</c:v>
                  </c:pt>
                  <c:pt idx="30">
                    <c:v>Counting</c:v>
                  </c:pt>
                </c:lvl>
                <c:lvl>
                  <c:pt idx="0">
                    <c:v>f1-m2                   low effort</c:v>
                  </c:pt>
                  <c:pt idx="4">
                    <c:v>f1-m2               high quality</c:v>
                  </c:pt>
                  <c:pt idx="8">
                    <c:v>m1-d2                  low effort</c:v>
                  </c:pt>
                  <c:pt idx="12">
                    <c:v>m1-d2              high quality</c:v>
                  </c:pt>
                  <c:pt idx="16">
                    <c:v>m1-f2                low effort</c:v>
                  </c:pt>
                  <c:pt idx="20">
                    <c:v>m1-f2                high quality</c:v>
                  </c:pt>
                  <c:pt idx="24">
                    <c:v>d1-d2              low effort</c:v>
                  </c:pt>
                  <c:pt idx="28">
                    <c:v>d1-d2              high quality</c:v>
                  </c:pt>
                </c:lvl>
              </c:multiLvlStrCache>
            </c:multiLvlStrRef>
          </c:cat>
          <c:val>
            <c:numRef>
              <c:f>measurements!$F$2:$F$32</c:f>
              <c:numCache>
                <c:formatCode>General</c:formatCode>
                <c:ptCount val="31"/>
                <c:pt idx="0">
                  <c:v>2</c:v>
                </c:pt>
                <c:pt idx="1">
                  <c:v>0</c:v>
                </c:pt>
                <c:pt idx="4">
                  <c:v>3</c:v>
                </c:pt>
                <c:pt idx="5">
                  <c:v>2.75</c:v>
                </c:pt>
                <c:pt idx="8">
                  <c:v>37.800000000000004</c:v>
                </c:pt>
                <c:pt idx="9">
                  <c:v>7.25</c:v>
                </c:pt>
                <c:pt idx="12">
                  <c:v>14.75</c:v>
                </c:pt>
                <c:pt idx="13">
                  <c:v>7</c:v>
                </c:pt>
                <c:pt idx="16">
                  <c:v>5</c:v>
                </c:pt>
                <c:pt idx="17">
                  <c:v>0.65</c:v>
                </c:pt>
                <c:pt idx="20">
                  <c:v>30</c:v>
                </c:pt>
                <c:pt idx="21">
                  <c:v>4</c:v>
                </c:pt>
                <c:pt idx="24">
                  <c:v>0</c:v>
                </c:pt>
                <c:pt idx="25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"/>
        <c:overlap val="100"/>
        <c:axId val="84179968"/>
        <c:axId val="138715136"/>
      </c:barChart>
      <c:catAx>
        <c:axId val="8417996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138715136"/>
        <c:crosses val="autoZero"/>
        <c:auto val="1"/>
        <c:lblAlgn val="ctr"/>
        <c:lblOffset val="100"/>
        <c:noMultiLvlLbl val="0"/>
      </c:catAx>
      <c:valAx>
        <c:axId val="138715136"/>
        <c:scaling>
          <c:orientation val="minMax"/>
          <c:max val="2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84179968"/>
        <c:crosses val="autoZero"/>
        <c:crossBetween val="between"/>
        <c:majorUnit val="40"/>
        <c:minorUnit val="10"/>
      </c:valAx>
    </c:plotArea>
    <c:legend>
      <c:legendPos val="tr"/>
      <c:layout>
        <c:manualLayout>
          <c:xMode val="edge"/>
          <c:yMode val="edge"/>
          <c:x val="0.100358481411689"/>
          <c:y val="8.3633546387758995E-2"/>
          <c:w val="0.62870593277089204"/>
          <c:h val="7.3729227193492203E-2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6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</xdr:colOff>
      <xdr:row>9</xdr:row>
      <xdr:rowOff>166687</xdr:rowOff>
    </xdr:from>
    <xdr:to>
      <xdr:col>7</xdr:col>
      <xdr:colOff>166687</xdr:colOff>
      <xdr:row>24</xdr:row>
      <xdr:rowOff>52387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</xdr:colOff>
      <xdr:row>9</xdr:row>
      <xdr:rowOff>157162</xdr:rowOff>
    </xdr:from>
    <xdr:to>
      <xdr:col>7</xdr:col>
      <xdr:colOff>166687</xdr:colOff>
      <xdr:row>24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492171</xdr:colOff>
      <xdr:row>10</xdr:row>
      <xdr:rowOff>166325</xdr:rowOff>
    </xdr:from>
    <xdr:to>
      <xdr:col>11</xdr:col>
      <xdr:colOff>136118</xdr:colOff>
      <xdr:row>25</xdr:row>
      <xdr:rowOff>80825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P21" sqref="P21"/>
    </sheetView>
  </sheetViews>
  <sheetFormatPr defaultColWidth="8.85546875" defaultRowHeight="15" x14ac:dyDescent="0.25"/>
  <cols>
    <col min="2" max="2" width="11.42578125" bestFit="1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10</v>
      </c>
      <c r="G1">
        <v>0.25</v>
      </c>
      <c r="H1" t="s">
        <v>17</v>
      </c>
      <c r="I1" t="s">
        <v>18</v>
      </c>
    </row>
    <row r="2" spans="1:9" x14ac:dyDescent="0.25">
      <c r="A2" t="s">
        <v>4</v>
      </c>
      <c r="B2" t="s">
        <v>5</v>
      </c>
      <c r="C2">
        <v>73</v>
      </c>
      <c r="D2">
        <f>$G$1*F2</f>
        <v>97.25</v>
      </c>
      <c r="E2">
        <f t="shared" ref="D2:E9" si="0">$G$1*G2</f>
        <v>117.25</v>
      </c>
      <c r="F2">
        <v>389</v>
      </c>
      <c r="G2">
        <f>134+335</f>
        <v>469</v>
      </c>
      <c r="H2">
        <v>134</v>
      </c>
      <c r="I2">
        <v>335</v>
      </c>
    </row>
    <row r="3" spans="1:9" x14ac:dyDescent="0.25">
      <c r="B3" t="s">
        <v>6</v>
      </c>
      <c r="C3">
        <f>73+33.25</f>
        <v>106.25</v>
      </c>
      <c r="D3">
        <f t="shared" si="0"/>
        <v>151.25</v>
      </c>
      <c r="E3">
        <f t="shared" si="0"/>
        <v>117.25</v>
      </c>
      <c r="F3">
        <v>605</v>
      </c>
      <c r="G3">
        <f>134+335</f>
        <v>469</v>
      </c>
      <c r="H3">
        <f>0.25*H2</f>
        <v>33.5</v>
      </c>
      <c r="I3">
        <f>0.25*I2</f>
        <v>83.75</v>
      </c>
    </row>
    <row r="4" spans="1:9" x14ac:dyDescent="0.25">
      <c r="A4" t="s">
        <v>7</v>
      </c>
      <c r="B4" t="s">
        <v>5</v>
      </c>
      <c r="C4">
        <v>16.5</v>
      </c>
      <c r="D4">
        <f t="shared" si="0"/>
        <v>16.5</v>
      </c>
      <c r="E4">
        <f t="shared" si="0"/>
        <v>50.75</v>
      </c>
      <c r="F4">
        <v>66</v>
      </c>
      <c r="G4">
        <f>145+58</f>
        <v>203</v>
      </c>
      <c r="H4">
        <v>58</v>
      </c>
      <c r="I4">
        <v>145</v>
      </c>
    </row>
    <row r="5" spans="1:9" x14ac:dyDescent="0.25">
      <c r="B5" t="s">
        <v>6</v>
      </c>
      <c r="C5">
        <v>60.5</v>
      </c>
      <c r="D5">
        <f t="shared" si="0"/>
        <v>60.5625</v>
      </c>
      <c r="E5">
        <f t="shared" si="0"/>
        <v>50.75</v>
      </c>
      <c r="F5">
        <v>242.25</v>
      </c>
      <c r="G5">
        <f>145+58</f>
        <v>203</v>
      </c>
      <c r="H5">
        <f t="shared" ref="H5:I5" si="1">0.25*H4</f>
        <v>14.5</v>
      </c>
      <c r="I5">
        <f t="shared" si="1"/>
        <v>36.25</v>
      </c>
    </row>
    <row r="6" spans="1:9" x14ac:dyDescent="0.25">
      <c r="A6" t="s">
        <v>8</v>
      </c>
      <c r="B6" t="s">
        <v>5</v>
      </c>
      <c r="C6">
        <v>22.5</v>
      </c>
      <c r="D6">
        <f t="shared" si="0"/>
        <v>24.5</v>
      </c>
      <c r="E6">
        <f t="shared" si="0"/>
        <v>12.25</v>
      </c>
      <c r="F6">
        <v>98</v>
      </c>
      <c r="G6">
        <f>14+35</f>
        <v>49</v>
      </c>
      <c r="H6">
        <v>14</v>
      </c>
      <c r="I6">
        <v>35</v>
      </c>
    </row>
    <row r="7" spans="1:9" x14ac:dyDescent="0.25">
      <c r="B7" t="s">
        <v>6</v>
      </c>
      <c r="C7">
        <v>58.75</v>
      </c>
      <c r="D7">
        <f t="shared" si="0"/>
        <v>87.125</v>
      </c>
      <c r="E7">
        <f t="shared" si="0"/>
        <v>12.25</v>
      </c>
      <c r="F7">
        <v>348.5</v>
      </c>
      <c r="G7">
        <f>14+35</f>
        <v>49</v>
      </c>
      <c r="H7">
        <f t="shared" ref="H7:I7" si="2">0.25*H6</f>
        <v>3.5</v>
      </c>
      <c r="I7">
        <f t="shared" si="2"/>
        <v>8.75</v>
      </c>
    </row>
    <row r="8" spans="1:9" x14ac:dyDescent="0.25">
      <c r="A8" t="s">
        <v>9</v>
      </c>
      <c r="B8" t="s">
        <v>5</v>
      </c>
      <c r="C8">
        <v>19.5</v>
      </c>
      <c r="D8">
        <f t="shared" si="0"/>
        <v>22.25</v>
      </c>
      <c r="E8">
        <f t="shared" si="0"/>
        <v>63</v>
      </c>
      <c r="F8">
        <v>89</v>
      </c>
      <c r="G8">
        <f>180+72</f>
        <v>252</v>
      </c>
      <c r="H8">
        <v>72</v>
      </c>
      <c r="I8">
        <v>180</v>
      </c>
    </row>
    <row r="9" spans="1:9" x14ac:dyDescent="0.25">
      <c r="B9" t="s">
        <v>6</v>
      </c>
      <c r="C9">
        <v>19.5</v>
      </c>
      <c r="D9">
        <f t="shared" si="0"/>
        <v>22.5625</v>
      </c>
      <c r="E9">
        <f t="shared" si="0"/>
        <v>63</v>
      </c>
      <c r="F9">
        <v>90.25</v>
      </c>
      <c r="G9">
        <f>180+72</f>
        <v>252</v>
      </c>
      <c r="H9">
        <f t="shared" ref="H9:I9" si="3">0.25*H8</f>
        <v>18</v>
      </c>
      <c r="I9">
        <f t="shared" si="3"/>
        <v>45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F3" sqref="F3"/>
    </sheetView>
  </sheetViews>
  <sheetFormatPr defaultColWidth="8.85546875" defaultRowHeight="15" x14ac:dyDescent="0.25"/>
  <cols>
    <col min="2" max="2" width="11.4257812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G1">
        <v>0.25</v>
      </c>
    </row>
    <row r="2" spans="1:7" x14ac:dyDescent="0.25">
      <c r="A2" t="s">
        <v>4</v>
      </c>
      <c r="B2" t="s">
        <v>5</v>
      </c>
      <c r="C2">
        <v>73</v>
      </c>
      <c r="D2">
        <f>$G$1*F2</f>
        <v>94.75</v>
      </c>
      <c r="F2">
        <v>379</v>
      </c>
    </row>
    <row r="3" spans="1:7" x14ac:dyDescent="0.25">
      <c r="B3" t="s">
        <v>6</v>
      </c>
      <c r="C3">
        <v>73</v>
      </c>
      <c r="D3">
        <f t="shared" ref="D3:D9" si="0">$G$1*F3</f>
        <v>94.75</v>
      </c>
      <c r="F3">
        <v>379</v>
      </c>
    </row>
    <row r="4" spans="1:7" x14ac:dyDescent="0.25">
      <c r="A4" t="s">
        <v>7</v>
      </c>
      <c r="B4" t="s">
        <v>5</v>
      </c>
      <c r="C4">
        <v>13.5</v>
      </c>
      <c r="D4">
        <f t="shared" si="0"/>
        <v>6.5</v>
      </c>
      <c r="F4">
        <v>26</v>
      </c>
    </row>
    <row r="5" spans="1:7" x14ac:dyDescent="0.25">
      <c r="B5" t="s">
        <v>6</v>
      </c>
      <c r="C5">
        <v>13.5</v>
      </c>
      <c r="D5">
        <f t="shared" si="0"/>
        <v>6.5</v>
      </c>
      <c r="F5">
        <v>26</v>
      </c>
    </row>
    <row r="6" spans="1:7" x14ac:dyDescent="0.25">
      <c r="A6" t="s">
        <v>8</v>
      </c>
      <c r="B6" t="s">
        <v>5</v>
      </c>
      <c r="C6">
        <v>19.25</v>
      </c>
      <c r="D6">
        <f t="shared" si="0"/>
        <v>7</v>
      </c>
      <c r="F6">
        <v>28</v>
      </c>
    </row>
    <row r="7" spans="1:7" x14ac:dyDescent="0.25">
      <c r="B7" t="s">
        <v>6</v>
      </c>
      <c r="C7">
        <v>24.25</v>
      </c>
      <c r="D7">
        <f t="shared" si="0"/>
        <v>7</v>
      </c>
      <c r="F7">
        <v>28</v>
      </c>
    </row>
    <row r="8" spans="1:7" x14ac:dyDescent="0.25">
      <c r="A8" t="s">
        <v>9</v>
      </c>
      <c r="B8" t="s">
        <v>5</v>
      </c>
      <c r="C8">
        <v>19.5</v>
      </c>
      <c r="D8">
        <f t="shared" si="0"/>
        <v>22.25</v>
      </c>
      <c r="F8">
        <v>89</v>
      </c>
    </row>
    <row r="9" spans="1:7" x14ac:dyDescent="0.25">
      <c r="B9" t="s">
        <v>6</v>
      </c>
      <c r="C9">
        <v>19.5</v>
      </c>
      <c r="D9">
        <f t="shared" si="0"/>
        <v>22.25</v>
      </c>
      <c r="F9">
        <v>89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F34" sqref="F34"/>
    </sheetView>
  </sheetViews>
  <sheetFormatPr defaultColWidth="8.85546875" defaultRowHeight="15" x14ac:dyDescent="0.25"/>
  <cols>
    <col min="1" max="1" width="16.28515625" bestFit="1" customWidth="1"/>
    <col min="2" max="2" width="11.42578125" bestFit="1" customWidth="1"/>
    <col min="5" max="5" width="16.7109375" bestFit="1" customWidth="1"/>
    <col min="6" max="6" width="19" bestFit="1" customWidth="1"/>
  </cols>
  <sheetData>
    <row r="1" spans="1:7" x14ac:dyDescent="0.25">
      <c r="A1" t="s">
        <v>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19</v>
      </c>
    </row>
    <row r="2" spans="1:7" x14ac:dyDescent="0.25">
      <c r="A2" t="s">
        <v>23</v>
      </c>
      <c r="B2" t="s">
        <v>16</v>
      </c>
      <c r="C2">
        <v>63.949999999999996</v>
      </c>
      <c r="D2">
        <v>0</v>
      </c>
      <c r="E2">
        <v>2.5</v>
      </c>
      <c r="F2">
        <v>2</v>
      </c>
    </row>
    <row r="3" spans="1:7" x14ac:dyDescent="0.25">
      <c r="B3" t="s">
        <v>2</v>
      </c>
      <c r="C3">
        <v>54</v>
      </c>
      <c r="D3">
        <v>0</v>
      </c>
      <c r="E3">
        <v>0</v>
      </c>
      <c r="F3">
        <v>0</v>
      </c>
    </row>
    <row r="4" spans="1:7" x14ac:dyDescent="0.25">
      <c r="B4" t="s">
        <v>10</v>
      </c>
      <c r="C4">
        <v>30</v>
      </c>
      <c r="D4">
        <v>15</v>
      </c>
      <c r="E4">
        <v>0</v>
      </c>
    </row>
    <row r="5" spans="1:7" x14ac:dyDescent="0.25">
      <c r="G5">
        <v>50</v>
      </c>
    </row>
    <row r="6" spans="1:7" x14ac:dyDescent="0.25">
      <c r="A6" t="s">
        <v>26</v>
      </c>
      <c r="B6" t="s">
        <v>16</v>
      </c>
      <c r="C6">
        <v>63.949999999999996</v>
      </c>
      <c r="D6">
        <v>0</v>
      </c>
      <c r="E6">
        <v>75.5</v>
      </c>
      <c r="F6">
        <v>3</v>
      </c>
    </row>
    <row r="7" spans="1:7" x14ac:dyDescent="0.25">
      <c r="B7" t="s">
        <v>2</v>
      </c>
      <c r="C7">
        <v>54</v>
      </c>
      <c r="D7">
        <v>0</v>
      </c>
      <c r="E7">
        <v>10.75</v>
      </c>
      <c r="F7">
        <v>2.75</v>
      </c>
    </row>
    <row r="8" spans="1:7" x14ac:dyDescent="0.25">
      <c r="B8" t="s">
        <v>10</v>
      </c>
      <c r="C8">
        <v>30</v>
      </c>
      <c r="D8">
        <v>15</v>
      </c>
      <c r="E8">
        <v>0</v>
      </c>
    </row>
    <row r="9" spans="1:7" x14ac:dyDescent="0.25">
      <c r="G9">
        <v>50</v>
      </c>
    </row>
    <row r="10" spans="1:7" x14ac:dyDescent="0.25">
      <c r="A10" t="s">
        <v>22</v>
      </c>
      <c r="B10" t="s">
        <v>16</v>
      </c>
      <c r="C10">
        <v>47.800000000000004</v>
      </c>
      <c r="E10">
        <v>10</v>
      </c>
      <c r="F10">
        <v>37.800000000000004</v>
      </c>
    </row>
    <row r="11" spans="1:7" x14ac:dyDescent="0.25">
      <c r="B11" t="s">
        <v>2</v>
      </c>
      <c r="C11">
        <v>43.5</v>
      </c>
      <c r="F11">
        <v>7.25</v>
      </c>
    </row>
    <row r="12" spans="1:7" x14ac:dyDescent="0.25">
      <c r="B12" t="s">
        <v>10</v>
      </c>
      <c r="C12">
        <v>34</v>
      </c>
      <c r="D12">
        <v>17</v>
      </c>
    </row>
    <row r="13" spans="1:7" x14ac:dyDescent="0.25">
      <c r="G13">
        <v>50</v>
      </c>
    </row>
    <row r="14" spans="1:7" x14ac:dyDescent="0.25">
      <c r="A14" t="s">
        <v>25</v>
      </c>
      <c r="B14" t="s">
        <v>16</v>
      </c>
      <c r="C14">
        <v>26.000000000000004</v>
      </c>
      <c r="E14">
        <v>33.5</v>
      </c>
      <c r="F14">
        <v>14.75</v>
      </c>
    </row>
    <row r="15" spans="1:7" x14ac:dyDescent="0.25">
      <c r="B15" t="s">
        <v>2</v>
      </c>
      <c r="C15">
        <v>43.5</v>
      </c>
      <c r="E15">
        <v>17</v>
      </c>
      <c r="F15">
        <v>7</v>
      </c>
    </row>
    <row r="16" spans="1:7" x14ac:dyDescent="0.25">
      <c r="B16" t="s">
        <v>10</v>
      </c>
      <c r="C16">
        <v>34</v>
      </c>
      <c r="D16">
        <v>17</v>
      </c>
    </row>
    <row r="17" spans="1:7" x14ac:dyDescent="0.25">
      <c r="G17">
        <v>50</v>
      </c>
    </row>
    <row r="18" spans="1:7" x14ac:dyDescent="0.25">
      <c r="A18" t="s">
        <v>21</v>
      </c>
      <c r="B18" t="s">
        <v>16</v>
      </c>
      <c r="C18">
        <v>11.65</v>
      </c>
      <c r="F18">
        <v>5</v>
      </c>
    </row>
    <row r="19" spans="1:7" x14ac:dyDescent="0.25">
      <c r="B19" t="s">
        <v>2</v>
      </c>
      <c r="C19">
        <v>25.25</v>
      </c>
      <c r="E19">
        <v>0</v>
      </c>
      <c r="F19">
        <v>0.65</v>
      </c>
    </row>
    <row r="20" spans="1:7" x14ac:dyDescent="0.25">
      <c r="B20" t="s">
        <v>10</v>
      </c>
      <c r="C20">
        <v>13</v>
      </c>
      <c r="D20">
        <v>6.5</v>
      </c>
    </row>
    <row r="21" spans="1:7" x14ac:dyDescent="0.25">
      <c r="G21">
        <v>50</v>
      </c>
    </row>
    <row r="22" spans="1:7" x14ac:dyDescent="0.25">
      <c r="A22" t="s">
        <v>24</v>
      </c>
      <c r="B22" t="s">
        <v>16</v>
      </c>
      <c r="C22">
        <v>11.65</v>
      </c>
      <c r="E22">
        <v>5</v>
      </c>
      <c r="F22">
        <v>30</v>
      </c>
    </row>
    <row r="23" spans="1:7" x14ac:dyDescent="0.25">
      <c r="B23" t="s">
        <v>2</v>
      </c>
      <c r="C23">
        <v>25.25</v>
      </c>
      <c r="E23">
        <v>0</v>
      </c>
      <c r="F23">
        <v>4</v>
      </c>
    </row>
    <row r="24" spans="1:7" x14ac:dyDescent="0.25">
      <c r="B24" t="s">
        <v>10</v>
      </c>
      <c r="C24">
        <v>13</v>
      </c>
      <c r="D24">
        <v>6.5</v>
      </c>
    </row>
    <row r="25" spans="1:7" x14ac:dyDescent="0.25">
      <c r="G25">
        <v>50</v>
      </c>
    </row>
    <row r="26" spans="1:7" x14ac:dyDescent="0.25">
      <c r="A26" t="s">
        <v>27</v>
      </c>
      <c r="B26" t="s">
        <v>16</v>
      </c>
      <c r="C26">
        <v>82.950000000000017</v>
      </c>
      <c r="D26">
        <v>0</v>
      </c>
      <c r="E26">
        <v>0</v>
      </c>
      <c r="F26">
        <v>0</v>
      </c>
    </row>
    <row r="27" spans="1:7" x14ac:dyDescent="0.25">
      <c r="B27" t="s">
        <v>2</v>
      </c>
      <c r="C27">
        <v>46.5</v>
      </c>
      <c r="D27">
        <v>0</v>
      </c>
      <c r="E27">
        <v>0</v>
      </c>
      <c r="F27">
        <v>0</v>
      </c>
    </row>
    <row r="28" spans="1:7" x14ac:dyDescent="0.25">
      <c r="B28" t="s">
        <v>10</v>
      </c>
      <c r="C28">
        <v>66</v>
      </c>
      <c r="D28">
        <v>132</v>
      </c>
      <c r="E28">
        <v>0</v>
      </c>
    </row>
    <row r="29" spans="1:7" x14ac:dyDescent="0.25">
      <c r="G29">
        <v>50</v>
      </c>
    </row>
    <row r="30" spans="1:7" x14ac:dyDescent="0.25">
      <c r="A30" t="s">
        <v>20</v>
      </c>
      <c r="B30" t="s">
        <v>16</v>
      </c>
      <c r="C30">
        <v>82.950000000000017</v>
      </c>
      <c r="D30">
        <v>0</v>
      </c>
      <c r="E30">
        <v>74.5</v>
      </c>
      <c r="F30">
        <v>0</v>
      </c>
    </row>
    <row r="31" spans="1:7" x14ac:dyDescent="0.25">
      <c r="B31" t="s">
        <v>2</v>
      </c>
      <c r="C31">
        <v>46.5</v>
      </c>
      <c r="D31">
        <v>0</v>
      </c>
      <c r="E31">
        <v>0</v>
      </c>
      <c r="F31">
        <v>0</v>
      </c>
    </row>
    <row r="32" spans="1:7" x14ac:dyDescent="0.25">
      <c r="B32" t="s">
        <v>10</v>
      </c>
      <c r="C32">
        <v>66</v>
      </c>
      <c r="D32">
        <v>132</v>
      </c>
      <c r="E32">
        <v>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8" zoomScale="200" zoomScaleNormal="200" zoomScalePageLayoutView="200" workbookViewId="0">
      <selection activeCell="B22" sqref="B22"/>
    </sheetView>
  </sheetViews>
  <sheetFormatPr defaultColWidth="8.85546875" defaultRowHeight="15" x14ac:dyDescent="0.25"/>
  <sheetData/>
  <phoneticPr fontId="3" type="noConversion"/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Overall</vt:lpstr>
      <vt:lpstr>Mapping</vt:lpstr>
      <vt:lpstr>measurements</vt:lpstr>
      <vt:lpstr>chart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2014-08-05T14:05:49Z</cp:lastPrinted>
  <dcterms:created xsi:type="dcterms:W3CDTF">2006-09-16T00:00:00Z</dcterms:created>
  <dcterms:modified xsi:type="dcterms:W3CDTF">2015-01-15T16:59:05Z</dcterms:modified>
</cp:coreProperties>
</file>